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0\декабрь\"/>
    </mc:Choice>
  </mc:AlternateContent>
  <bookViews>
    <workbookView xWindow="0" yWindow="0" windowWidth="20490" windowHeight="7755"/>
  </bookViews>
  <sheets>
    <sheet name="декабрь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8" i="4" l="1"/>
  <c r="B62" i="4"/>
  <c r="B67" i="4"/>
  <c r="B53" i="4"/>
  <c r="B31" i="4"/>
  <c r="B21" i="4" l="1"/>
  <c r="B12" i="4"/>
  <c r="B10" i="4"/>
  <c r="B9" i="4"/>
  <c r="B8" i="4" l="1"/>
  <c r="B19" i="4" l="1"/>
</calcChain>
</file>

<file path=xl/sharedStrings.xml><?xml version="1.0" encoding="utf-8"?>
<sst xmlns="http://schemas.openxmlformats.org/spreadsheetml/2006/main" count="133" uniqueCount="76">
  <si>
    <t>Административные расходы:</t>
  </si>
  <si>
    <t>Обслуживание сайта</t>
  </si>
  <si>
    <t>Прохождение ежегодного аудита</t>
  </si>
  <si>
    <t>Комиссия банка</t>
  </si>
  <si>
    <t xml:space="preserve">Оплата аренды офиса и электроэнергия </t>
  </si>
  <si>
    <t>Расходы по программам:</t>
  </si>
  <si>
    <t>Брошенные дети в больнице</t>
  </si>
  <si>
    <t>Оплата труда нянь</t>
  </si>
  <si>
    <t>Оплата анализов нянь, лекарств и средств гигиены</t>
  </si>
  <si>
    <t>Оплата доставка средств гигиены, лекарств</t>
  </si>
  <si>
    <t>Доступная помощь</t>
  </si>
  <si>
    <t>Средства Гранта:</t>
  </si>
  <si>
    <t>Средства софинансирования:</t>
  </si>
  <si>
    <t>Оплата общих лекарств, продуктов, анализов патронажных нянь, хоз.товаров в больницу</t>
  </si>
  <si>
    <t>Оплата общего трансфера (для нянь между больницами,   для переезда сопровождающих из интернатов между аэропортами)</t>
  </si>
  <si>
    <t>Оплата занятий логопеда, педагогов +налог</t>
  </si>
  <si>
    <t>Ангелина Б., Приморский край</t>
  </si>
  <si>
    <t>Оплата ухода патронажной няни</t>
  </si>
  <si>
    <t>Оплата трансфера</t>
  </si>
  <si>
    <t>Оплата анализов, лекарств</t>
  </si>
  <si>
    <t>Соня Г. Дойти самой до своего дома</t>
  </si>
  <si>
    <t>оплата ухода патронажной няни для Сони</t>
  </si>
  <si>
    <t>Оплата ухода патронажной няни (софинансирование)</t>
  </si>
  <si>
    <t>Вика В., Волгоград</t>
  </si>
  <si>
    <t xml:space="preserve">Оплата ухода патронажной няни </t>
  </si>
  <si>
    <t>Валя К. Дожить до мечты</t>
  </si>
  <si>
    <t xml:space="preserve">оплата ухода патронажной няни </t>
  </si>
  <si>
    <t>Алла Л., Республика Саха</t>
  </si>
  <si>
    <t xml:space="preserve">Семен К., Приморский край </t>
  </si>
  <si>
    <t>Айдар: помочь пережить операцию</t>
  </si>
  <si>
    <t>Сергей Ш. Поддержать Сережу</t>
  </si>
  <si>
    <t xml:space="preserve"> Оплата ухода патронажной няни</t>
  </si>
  <si>
    <t xml:space="preserve"> Оплата анализов, лекарств</t>
  </si>
  <si>
    <t xml:space="preserve"> Оплата трансфера</t>
  </si>
  <si>
    <t>Алексей Т., Приморский край</t>
  </si>
  <si>
    <t>оплата ухода патронажной няни</t>
  </si>
  <si>
    <t>Оплата курьерских услуг</t>
  </si>
  <si>
    <t>Оплата лицензии на ПО</t>
  </si>
  <si>
    <t>Саша А. Саша не должен быть один</t>
  </si>
  <si>
    <t>Самат Г. Волшебное слово для Самата</t>
  </si>
  <si>
    <t>(средства жертвователей)</t>
  </si>
  <si>
    <t>Стас К.                                                                                     Няня для Стаса – человек, который помогает ему жить</t>
  </si>
  <si>
    <t>Ваня П. Принц Ваня и его няня.</t>
  </si>
  <si>
    <t>Рома С. Роме нужна няня</t>
  </si>
  <si>
    <t>Таня С. Не оставить в одиночестве</t>
  </si>
  <si>
    <t>Ваня Н. Без няни Ваня не справится</t>
  </si>
  <si>
    <t xml:space="preserve">Оплата ухода няни </t>
  </si>
  <si>
    <t>Оплата лекарств, анализов</t>
  </si>
  <si>
    <t>Командировочные расходы</t>
  </si>
  <si>
    <t>Покупка авиабилетов</t>
  </si>
  <si>
    <t>Зарплаты сотрудников и налоги</t>
  </si>
  <si>
    <t xml:space="preserve">Почтовые услуги </t>
  </si>
  <si>
    <t>Транспортные расходы</t>
  </si>
  <si>
    <t xml:space="preserve">Оплата труда координаторов и налоги                                                                                                                      </t>
  </si>
  <si>
    <t xml:space="preserve">Оплата труда координатора и налоги                                                                                                              </t>
  </si>
  <si>
    <t xml:space="preserve">Оплата труда нянь                                                                                                                     </t>
  </si>
  <si>
    <t>Яша Б.</t>
  </si>
  <si>
    <t>Настя Ц.</t>
  </si>
  <si>
    <t>Катя М.</t>
  </si>
  <si>
    <t>Надя М.</t>
  </si>
  <si>
    <t>Луиза М.</t>
  </si>
  <si>
    <t>Нина С.</t>
  </si>
  <si>
    <t xml:space="preserve">Оплата интернета в офисе и мобильной связи координаторов в офис </t>
  </si>
  <si>
    <t xml:space="preserve">Оплата труда координаторов программы                                                                                                                    </t>
  </si>
  <si>
    <t>Оплата спецперевозки</t>
  </si>
  <si>
    <t>Черепашка для Стаса</t>
  </si>
  <si>
    <t>Спецперевозка</t>
  </si>
  <si>
    <t>Маска ротоносовая</t>
  </si>
  <si>
    <t xml:space="preserve">Корсет </t>
  </si>
  <si>
    <t>Бытовые нужды офиса</t>
  </si>
  <si>
    <t>Ген.анализ. Отдельный сбор</t>
  </si>
  <si>
    <t>Аня В.</t>
  </si>
  <si>
    <t>Покупка ЭЭГ аппарата (софинансирование)</t>
  </si>
  <si>
    <t>Покупка ЭЭГ аппарата (за счет средств Гранта)</t>
  </si>
  <si>
    <r>
      <t xml:space="preserve">ДОРОГА ЖИЗНИ
Благотворительный фонд помощи детям, оставшимся без попечения родителей
в областных и сельских домах ребенка
</t>
    </r>
    <r>
      <rPr>
        <i/>
        <sz val="11.5"/>
        <color theme="1"/>
        <rFont val="Times New Roman"/>
        <family val="1"/>
        <charset val="204"/>
      </rPr>
      <t>ИНН 9705081012
КПП 770501001 к/c 30101810400000000225
БИК 044525225 ОГРН 1167700073530 ОКПО 45376000000
р/с 40703810838000008445 в ПАО Сбербанк, г. Москва</t>
    </r>
    <r>
      <rPr>
        <b/>
        <sz val="11.5"/>
        <color theme="1"/>
        <rFont val="Times New Roman"/>
        <family val="1"/>
        <charset val="204"/>
      </rPr>
      <t xml:space="preserve">
</t>
    </r>
  </si>
  <si>
    <t>Выездные консультации для региональных детей-сирот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</si>
</sst>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.5"/>
      <color theme="1"/>
      <name val="Times New Roman"/>
      <family val="1"/>
      <charset val="204"/>
    </font>
    <font>
      <b/>
      <sz val="12"/>
      <color rgb="FF528135"/>
      <name val="Times New Roman"/>
      <family val="1"/>
      <charset val="204"/>
    </font>
    <font>
      <sz val="12"/>
      <color rgb="FF006FC0"/>
      <name val="Calibri"/>
      <family val="2"/>
      <charset val="204"/>
      <scheme val="minor"/>
    </font>
    <font>
      <b/>
      <u/>
      <sz val="12"/>
      <color rgb="FF528135"/>
      <name val="Times New Roman"/>
      <family val="1"/>
      <charset val="204"/>
    </font>
    <font>
      <b/>
      <sz val="12"/>
      <color rgb="FF006FC0"/>
      <name val="Calibri"/>
      <family val="2"/>
      <charset val="204"/>
      <scheme val="minor"/>
    </font>
    <font>
      <sz val="12"/>
      <color rgb="FF4F81BD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u/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i/>
      <sz val="11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3" fontId="3" fillId="0" borderId="4" xfId="1" applyFont="1" applyBorder="1" applyAlignment="1">
      <alignment horizontal="right" vertical="center" wrapText="1"/>
    </xf>
    <xf numFmtId="43" fontId="3" fillId="0" borderId="7" xfId="1" applyFont="1" applyBorder="1" applyAlignment="1">
      <alignment horizontal="right" vertical="center" wrapText="1"/>
    </xf>
    <xf numFmtId="43" fontId="3" fillId="0" borderId="11" xfId="1" applyFont="1" applyBorder="1" applyAlignment="1">
      <alignment horizontal="right" vertical="center" wrapText="1"/>
    </xf>
    <xf numFmtId="43" fontId="3" fillId="0" borderId="10" xfId="1" applyFont="1" applyBorder="1" applyAlignment="1">
      <alignment horizontal="right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13" xfId="1" applyFont="1" applyBorder="1" applyAlignment="1">
      <alignment horizontal="right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43" fontId="3" fillId="0" borderId="16" xfId="1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justify" vertical="center" wrapText="1"/>
    </xf>
    <xf numFmtId="43" fontId="10" fillId="0" borderId="0" xfId="1" applyFont="1" applyBorder="1" applyAlignment="1">
      <alignment horizontal="right" vertical="center" wrapText="1"/>
    </xf>
    <xf numFmtId="43" fontId="10" fillId="0" borderId="4" xfId="1" applyFont="1" applyBorder="1" applyAlignment="1">
      <alignment horizontal="right" vertical="center" wrapText="1"/>
    </xf>
    <xf numFmtId="0" fontId="4" fillId="0" borderId="18" xfId="0" applyFont="1" applyBorder="1" applyAlignment="1">
      <alignment vertical="center" wrapText="1"/>
    </xf>
    <xf numFmtId="43" fontId="3" fillId="0" borderId="12" xfId="1" applyFont="1" applyBorder="1" applyAlignment="1">
      <alignment horizontal="right" vertical="center" wrapText="1"/>
    </xf>
    <xf numFmtId="0" fontId="12" fillId="0" borderId="17" xfId="0" applyFont="1" applyBorder="1" applyAlignment="1">
      <alignment vertical="center" wrapText="1"/>
    </xf>
    <xf numFmtId="43" fontId="3" fillId="0" borderId="9" xfId="1" applyFont="1" applyBorder="1" applyAlignment="1">
      <alignment horizontal="right" vertical="center" wrapText="1"/>
    </xf>
    <xf numFmtId="0" fontId="3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3" fontId="3" fillId="0" borderId="14" xfId="1" applyFont="1" applyBorder="1" applyAlignment="1">
      <alignment horizontal="right" vertical="center" wrapText="1"/>
    </xf>
    <xf numFmtId="0" fontId="12" fillId="0" borderId="18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0" fillId="0" borderId="0" xfId="0" applyFill="1"/>
    <xf numFmtId="0" fontId="5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43" fontId="3" fillId="0" borderId="23" xfId="1" applyFont="1" applyBorder="1" applyAlignment="1">
      <alignment horizontal="right" vertical="center" wrapText="1"/>
    </xf>
    <xf numFmtId="43" fontId="12" fillId="0" borderId="23" xfId="1" applyFont="1" applyBorder="1" applyAlignment="1">
      <alignment horizontal="right" vertical="top" wrapText="1"/>
    </xf>
    <xf numFmtId="43" fontId="3" fillId="0" borderId="23" xfId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43" fontId="3" fillId="0" borderId="29" xfId="1" applyFont="1" applyBorder="1" applyAlignment="1">
      <alignment horizontal="right" vertical="center" wrapText="1"/>
    </xf>
    <xf numFmtId="43" fontId="3" fillId="0" borderId="23" xfId="1" applyFont="1" applyFill="1" applyBorder="1" applyAlignment="1">
      <alignment horizontal="right" vertical="center" wrapText="1"/>
    </xf>
    <xf numFmtId="0" fontId="4" fillId="0" borderId="30" xfId="0" applyFont="1" applyBorder="1" applyAlignment="1">
      <alignment vertical="center" wrapText="1"/>
    </xf>
    <xf numFmtId="43" fontId="3" fillId="0" borderId="34" xfId="1" applyFont="1" applyBorder="1" applyAlignment="1">
      <alignment horizontal="right" vertical="center" wrapText="1"/>
    </xf>
    <xf numFmtId="43" fontId="3" fillId="0" borderId="35" xfId="1" applyFont="1" applyBorder="1" applyAlignment="1">
      <alignment horizontal="right" vertical="center" wrapText="1"/>
    </xf>
    <xf numFmtId="43" fontId="1" fillId="0" borderId="36" xfId="1" applyFont="1" applyBorder="1" applyAlignment="1">
      <alignment wrapText="1"/>
    </xf>
    <xf numFmtId="0" fontId="12" fillId="0" borderId="37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43" fontId="3" fillId="0" borderId="31" xfId="1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43" fontId="3" fillId="0" borderId="33" xfId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428625</xdr:rowOff>
    </xdr:from>
    <xdr:to>
      <xdr:col>0</xdr:col>
      <xdr:colOff>1190625</xdr:colOff>
      <xdr:row>1</xdr:row>
      <xdr:rowOff>99695</xdr:rowOff>
    </xdr:to>
    <xdr:pic>
      <xdr:nvPicPr>
        <xdr:cNvPr id="2" name="image1.jpe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428625"/>
          <a:ext cx="962025" cy="842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roga-zhizni.org/tanya-s-ne-ostavit-v-odinochestv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"/>
  <sheetViews>
    <sheetView tabSelected="1" topLeftCell="A112" workbookViewId="0">
      <selection activeCell="B144" sqref="B144"/>
    </sheetView>
  </sheetViews>
  <sheetFormatPr defaultRowHeight="15" x14ac:dyDescent="0.25"/>
  <cols>
    <col min="1" max="1" width="45.5703125" style="32" customWidth="1"/>
    <col min="2" max="2" width="63.140625" style="32" customWidth="1"/>
  </cols>
  <sheetData>
    <row r="1" spans="1:2" ht="92.25" customHeight="1" x14ac:dyDescent="0.25">
      <c r="A1" s="66" t="s">
        <v>74</v>
      </c>
      <c r="B1" s="67"/>
    </row>
    <row r="2" spans="1:2" ht="27.75" customHeight="1" x14ac:dyDescent="0.25">
      <c r="A2" s="68"/>
      <c r="B2" s="69"/>
    </row>
    <row r="3" spans="1:2" ht="30.75" customHeight="1" x14ac:dyDescent="0.25">
      <c r="A3" s="70" t="s">
        <v>0</v>
      </c>
      <c r="B3" s="70"/>
    </row>
    <row r="4" spans="1:2" ht="15.75" x14ac:dyDescent="0.25">
      <c r="A4" s="42" t="s">
        <v>1</v>
      </c>
      <c r="B4" s="45">
        <v>16000</v>
      </c>
    </row>
    <row r="5" spans="1:2" ht="15.75" x14ac:dyDescent="0.25">
      <c r="A5" s="42" t="s">
        <v>50</v>
      </c>
      <c r="B5" s="45">
        <v>518239</v>
      </c>
    </row>
    <row r="6" spans="1:2" ht="15.75" x14ac:dyDescent="0.25">
      <c r="A6" s="42" t="s">
        <v>2</v>
      </c>
      <c r="B6" s="45">
        <v>20000</v>
      </c>
    </row>
    <row r="7" spans="1:2" ht="15.75" x14ac:dyDescent="0.25">
      <c r="A7" s="42" t="s">
        <v>3</v>
      </c>
      <c r="B7" s="45">
        <v>15208</v>
      </c>
    </row>
    <row r="8" spans="1:2" ht="15.75" x14ac:dyDescent="0.25">
      <c r="A8" s="42" t="s">
        <v>37</v>
      </c>
      <c r="B8" s="45">
        <f>1777.2+22720</f>
        <v>24497.200000000001</v>
      </c>
    </row>
    <row r="9" spans="1:2" ht="15.75" x14ac:dyDescent="0.25">
      <c r="A9" s="46" t="s">
        <v>36</v>
      </c>
      <c r="B9" s="45">
        <f>2119</f>
        <v>2119</v>
      </c>
    </row>
    <row r="10" spans="1:2" ht="15.75" x14ac:dyDescent="0.25">
      <c r="A10" s="42" t="s">
        <v>51</v>
      </c>
      <c r="B10" s="45">
        <f>1840+1976</f>
        <v>3816</v>
      </c>
    </row>
    <row r="11" spans="1:2" ht="15.75" x14ac:dyDescent="0.25">
      <c r="A11" s="42" t="s">
        <v>48</v>
      </c>
      <c r="B11" s="45">
        <v>4462</v>
      </c>
    </row>
    <row r="12" spans="1:2" ht="15.75" x14ac:dyDescent="0.25">
      <c r="A12" s="42" t="s">
        <v>52</v>
      </c>
      <c r="B12" s="45">
        <f>830+12876+33112</f>
        <v>46818</v>
      </c>
    </row>
    <row r="13" spans="1:2" ht="15.75" x14ac:dyDescent="0.25">
      <c r="A13" s="42" t="s">
        <v>4</v>
      </c>
      <c r="B13" s="45">
        <v>3810</v>
      </c>
    </row>
    <row r="14" spans="1:2" ht="15.75" x14ac:dyDescent="0.25">
      <c r="A14" s="42" t="s">
        <v>69</v>
      </c>
      <c r="B14" s="45">
        <v>1748</v>
      </c>
    </row>
    <row r="15" spans="1:2" ht="31.5" x14ac:dyDescent="0.25">
      <c r="A15" s="42" t="s">
        <v>62</v>
      </c>
      <c r="B15" s="45">
        <v>26800</v>
      </c>
    </row>
    <row r="16" spans="1:2" ht="15.75" x14ac:dyDescent="0.25">
      <c r="A16" s="64"/>
      <c r="B16" s="65"/>
    </row>
    <row r="17" spans="1:2" ht="27.75" customHeight="1" thickBot="1" x14ac:dyDescent="0.3">
      <c r="A17" s="61" t="s">
        <v>5</v>
      </c>
      <c r="B17" s="62"/>
    </row>
    <row r="18" spans="1:2" ht="21" customHeight="1" x14ac:dyDescent="0.25">
      <c r="A18" s="72" t="s">
        <v>6</v>
      </c>
      <c r="B18" s="73"/>
    </row>
    <row r="19" spans="1:2" ht="15.75" x14ac:dyDescent="0.25">
      <c r="A19" s="42" t="s">
        <v>7</v>
      </c>
      <c r="B19" s="43">
        <f>591100+65000</f>
        <v>656100</v>
      </c>
    </row>
    <row r="20" spans="1:2" ht="15.75" x14ac:dyDescent="0.25">
      <c r="A20" s="42" t="s">
        <v>63</v>
      </c>
      <c r="B20" s="43">
        <v>123700</v>
      </c>
    </row>
    <row r="21" spans="1:2" ht="31.5" x14ac:dyDescent="0.25">
      <c r="A21" s="42" t="s">
        <v>8</v>
      </c>
      <c r="B21" s="50">
        <f>35734.64+3200</f>
        <v>38934.639999999999</v>
      </c>
    </row>
    <row r="22" spans="1:2" ht="15.75" x14ac:dyDescent="0.25">
      <c r="A22" s="42" t="s">
        <v>9</v>
      </c>
      <c r="B22" s="44">
        <v>8700</v>
      </c>
    </row>
    <row r="23" spans="1:2" ht="15.75" thickBot="1" x14ac:dyDescent="0.3">
      <c r="B23" s="33"/>
    </row>
    <row r="24" spans="1:2" ht="23.25" customHeight="1" x14ac:dyDescent="0.25">
      <c r="A24" s="74" t="s">
        <v>10</v>
      </c>
      <c r="B24" s="75"/>
    </row>
    <row r="25" spans="1:2" ht="15.75" x14ac:dyDescent="0.25">
      <c r="A25" s="38"/>
      <c r="B25" s="39"/>
    </row>
    <row r="26" spans="1:2" ht="15.75" x14ac:dyDescent="0.25">
      <c r="A26" s="40" t="s">
        <v>11</v>
      </c>
      <c r="B26" s="41"/>
    </row>
    <row r="27" spans="1:2" ht="15.75" x14ac:dyDescent="0.25">
      <c r="A27" s="42" t="s">
        <v>54</v>
      </c>
      <c r="B27" s="43">
        <v>62400</v>
      </c>
    </row>
    <row r="28" spans="1:2" ht="15.75" x14ac:dyDescent="0.25">
      <c r="A28" s="42" t="s">
        <v>55</v>
      </c>
      <c r="B28" s="43">
        <v>172000</v>
      </c>
    </row>
    <row r="29" spans="1:2" ht="15.75" x14ac:dyDescent="0.25">
      <c r="A29" s="63" t="s">
        <v>12</v>
      </c>
      <c r="B29" s="63"/>
    </row>
    <row r="30" spans="1:2" ht="15.75" x14ac:dyDescent="0.25">
      <c r="A30" s="42" t="s">
        <v>53</v>
      </c>
      <c r="B30" s="43">
        <v>205505</v>
      </c>
    </row>
    <row r="31" spans="1:2" ht="47.25" x14ac:dyDescent="0.25">
      <c r="A31" s="42" t="s">
        <v>13</v>
      </c>
      <c r="B31" s="50">
        <f>38931.58+79633</f>
        <v>118564.58</v>
      </c>
    </row>
    <row r="32" spans="1:2" ht="63" x14ac:dyDescent="0.25">
      <c r="A32" s="42" t="s">
        <v>14</v>
      </c>
      <c r="B32" s="43">
        <v>12991.2</v>
      </c>
    </row>
    <row r="33" spans="1:2" ht="16.5" thickBot="1" x14ac:dyDescent="0.3">
      <c r="A33" s="18"/>
      <c r="B33" s="22"/>
    </row>
    <row r="34" spans="1:2" ht="32.25" thickBot="1" x14ac:dyDescent="0.3">
      <c r="A34" s="19" t="s">
        <v>15</v>
      </c>
      <c r="B34" s="20">
        <v>118956</v>
      </c>
    </row>
    <row r="35" spans="1:2" ht="16.5" thickBot="1" x14ac:dyDescent="0.3">
      <c r="A35" s="6"/>
      <c r="B35" s="23"/>
    </row>
    <row r="36" spans="1:2" ht="15.75" x14ac:dyDescent="0.25">
      <c r="A36" s="3" t="s">
        <v>16</v>
      </c>
      <c r="B36" s="11"/>
    </row>
    <row r="37" spans="1:2" ht="15.75" x14ac:dyDescent="0.25">
      <c r="A37" s="2" t="s">
        <v>17</v>
      </c>
      <c r="B37" s="11">
        <v>32360</v>
      </c>
    </row>
    <row r="38" spans="1:2" ht="15.75" x14ac:dyDescent="0.25">
      <c r="A38" s="2" t="s">
        <v>18</v>
      </c>
      <c r="B38" s="11">
        <v>10383.6</v>
      </c>
    </row>
    <row r="39" spans="1:2" ht="16.5" thickBot="1" x14ac:dyDescent="0.3">
      <c r="A39" s="1" t="s">
        <v>19</v>
      </c>
      <c r="B39" s="10">
        <v>3004</v>
      </c>
    </row>
    <row r="40" spans="1:2" ht="15.75" x14ac:dyDescent="0.25">
      <c r="A40" s="3" t="s">
        <v>20</v>
      </c>
      <c r="B40" s="11"/>
    </row>
    <row r="41" spans="1:2" ht="15.75" x14ac:dyDescent="0.25">
      <c r="A41" s="2" t="s">
        <v>21</v>
      </c>
      <c r="B41" s="11">
        <v>36270</v>
      </c>
    </row>
    <row r="42" spans="1:2" ht="15.75" x14ac:dyDescent="0.25">
      <c r="A42" s="7" t="s">
        <v>40</v>
      </c>
      <c r="B42" s="11"/>
    </row>
    <row r="43" spans="1:2" ht="15.75" x14ac:dyDescent="0.25">
      <c r="A43" s="2" t="s">
        <v>19</v>
      </c>
      <c r="B43" s="11">
        <v>950</v>
      </c>
    </row>
    <row r="44" spans="1:2" ht="16.5" thickBot="1" x14ac:dyDescent="0.3">
      <c r="A44" s="2" t="s">
        <v>18</v>
      </c>
      <c r="B44" s="11">
        <v>883.2</v>
      </c>
    </row>
    <row r="45" spans="1:2" ht="15.75" x14ac:dyDescent="0.25">
      <c r="A45" s="28" t="s">
        <v>42</v>
      </c>
      <c r="B45" s="15"/>
    </row>
    <row r="46" spans="1:2" ht="15.75" x14ac:dyDescent="0.25">
      <c r="A46" s="2" t="s">
        <v>19</v>
      </c>
      <c r="B46" s="11">
        <v>950</v>
      </c>
    </row>
    <row r="47" spans="1:2" ht="32.25" thickBot="1" x14ac:dyDescent="0.3">
      <c r="A47" s="29" t="s">
        <v>22</v>
      </c>
      <c r="B47" s="12">
        <v>34740</v>
      </c>
    </row>
    <row r="48" spans="1:2" ht="15.75" x14ac:dyDescent="0.25">
      <c r="A48" s="3" t="s">
        <v>39</v>
      </c>
      <c r="B48" s="11"/>
    </row>
    <row r="49" spans="1:3" ht="31.5" x14ac:dyDescent="0.25">
      <c r="A49" s="2" t="s">
        <v>22</v>
      </c>
      <c r="B49" s="11">
        <v>34740</v>
      </c>
    </row>
    <row r="50" spans="1:3" ht="15.75" x14ac:dyDescent="0.25">
      <c r="A50" s="30" t="s">
        <v>18</v>
      </c>
      <c r="B50" s="11">
        <v>122.4</v>
      </c>
    </row>
    <row r="51" spans="1:3" ht="16.5" thickBot="1" x14ac:dyDescent="0.3">
      <c r="A51" s="2" t="s">
        <v>19</v>
      </c>
      <c r="B51" s="10">
        <v>3785</v>
      </c>
    </row>
    <row r="52" spans="1:3" ht="15.75" x14ac:dyDescent="0.25">
      <c r="A52" s="28" t="s">
        <v>38</v>
      </c>
      <c r="B52" s="15"/>
    </row>
    <row r="53" spans="1:3" ht="15.75" x14ac:dyDescent="0.25">
      <c r="A53" s="30" t="s">
        <v>19</v>
      </c>
      <c r="B53" s="13">
        <f>3325+18972</f>
        <v>22297</v>
      </c>
    </row>
    <row r="54" spans="1:3" ht="15.75" x14ac:dyDescent="0.25">
      <c r="A54" s="30" t="s">
        <v>18</v>
      </c>
      <c r="B54" s="13">
        <v>1851</v>
      </c>
    </row>
    <row r="55" spans="1:3" ht="16.5" thickBot="1" x14ac:dyDescent="0.3">
      <c r="A55" s="29" t="s">
        <v>46</v>
      </c>
      <c r="B55" s="12">
        <v>35640</v>
      </c>
    </row>
    <row r="56" spans="1:3" ht="15.75" x14ac:dyDescent="0.25">
      <c r="A56" s="3" t="s">
        <v>23</v>
      </c>
      <c r="B56" s="11"/>
    </row>
    <row r="57" spans="1:3" ht="15.75" x14ac:dyDescent="0.25">
      <c r="A57" s="2" t="s">
        <v>17</v>
      </c>
      <c r="B57" s="11">
        <v>27500</v>
      </c>
    </row>
    <row r="58" spans="1:3" ht="15.75" x14ac:dyDescent="0.25">
      <c r="A58" s="2" t="s">
        <v>49</v>
      </c>
      <c r="B58" s="11">
        <v>9800</v>
      </c>
    </row>
    <row r="59" spans="1:3" ht="15.75" x14ac:dyDescent="0.25">
      <c r="A59" s="2" t="s">
        <v>19</v>
      </c>
      <c r="B59" s="11">
        <v>5101</v>
      </c>
    </row>
    <row r="60" spans="1:3" ht="16.5" thickBot="1" x14ac:dyDescent="0.3">
      <c r="A60" s="1" t="s">
        <v>18</v>
      </c>
      <c r="B60" s="10">
        <v>2018.4</v>
      </c>
    </row>
    <row r="61" spans="1:3" ht="15.75" x14ac:dyDescent="0.25">
      <c r="A61" s="3" t="s">
        <v>43</v>
      </c>
      <c r="B61" s="11"/>
    </row>
    <row r="62" spans="1:3" ht="15.75" x14ac:dyDescent="0.25">
      <c r="A62" s="2" t="s">
        <v>19</v>
      </c>
      <c r="B62" s="11">
        <f>10700+15310</f>
        <v>26010</v>
      </c>
      <c r="C62" s="37"/>
    </row>
    <row r="63" spans="1:3" ht="15.75" x14ac:dyDescent="0.25">
      <c r="A63" s="2" t="s">
        <v>18</v>
      </c>
      <c r="B63" s="11">
        <v>2194.1999999999998</v>
      </c>
    </row>
    <row r="64" spans="1:3" ht="16.5" thickBot="1" x14ac:dyDescent="0.3">
      <c r="A64" s="1" t="s">
        <v>46</v>
      </c>
      <c r="B64" s="10">
        <v>35140</v>
      </c>
    </row>
    <row r="65" spans="1:3" ht="47.25" x14ac:dyDescent="0.25">
      <c r="A65" s="3" t="s">
        <v>41</v>
      </c>
      <c r="B65" s="11"/>
    </row>
    <row r="66" spans="1:3" ht="15.75" x14ac:dyDescent="0.25">
      <c r="A66" s="2" t="s">
        <v>24</v>
      </c>
      <c r="B66" s="11">
        <v>38030</v>
      </c>
    </row>
    <row r="67" spans="1:3" ht="15.75" x14ac:dyDescent="0.25">
      <c r="A67" s="2" t="s">
        <v>47</v>
      </c>
      <c r="B67" s="11">
        <f>4250</f>
        <v>4250</v>
      </c>
    </row>
    <row r="68" spans="1:3" ht="15.75" x14ac:dyDescent="0.25">
      <c r="A68" s="2" t="s">
        <v>70</v>
      </c>
      <c r="B68" s="11">
        <v>45500</v>
      </c>
    </row>
    <row r="69" spans="1:3" ht="15.75" x14ac:dyDescent="0.25">
      <c r="A69" s="2" t="s">
        <v>49</v>
      </c>
      <c r="B69" s="11">
        <v>7200</v>
      </c>
    </row>
    <row r="70" spans="1:3" ht="15.75" x14ac:dyDescent="0.25">
      <c r="A70" s="2" t="s">
        <v>65</v>
      </c>
      <c r="B70" s="11">
        <v>436896</v>
      </c>
    </row>
    <row r="71" spans="1:3" ht="16.5" thickBot="1" x14ac:dyDescent="0.3">
      <c r="A71" s="1" t="s">
        <v>18</v>
      </c>
      <c r="B71" s="14">
        <v>4189.2</v>
      </c>
    </row>
    <row r="72" spans="1:3" ht="15.75" x14ac:dyDescent="0.25">
      <c r="A72" s="3" t="s">
        <v>45</v>
      </c>
      <c r="B72" s="11"/>
    </row>
    <row r="73" spans="1:3" ht="15.75" x14ac:dyDescent="0.25">
      <c r="A73" s="2" t="s">
        <v>17</v>
      </c>
      <c r="B73" s="11">
        <v>38750</v>
      </c>
    </row>
    <row r="74" spans="1:3" ht="15.75" x14ac:dyDescent="0.25">
      <c r="A74" s="5" t="s">
        <v>18</v>
      </c>
      <c r="B74" s="13">
        <v>3488.4</v>
      </c>
    </row>
    <row r="75" spans="1:3" ht="16.5" thickBot="1" x14ac:dyDescent="0.3">
      <c r="A75" s="2" t="s">
        <v>19</v>
      </c>
      <c r="B75" s="11">
        <v>7609</v>
      </c>
      <c r="C75" s="37"/>
    </row>
    <row r="76" spans="1:3" ht="15.75" x14ac:dyDescent="0.25">
      <c r="A76" s="8" t="s">
        <v>25</v>
      </c>
      <c r="B76" s="15"/>
    </row>
    <row r="77" spans="1:3" ht="15.75" x14ac:dyDescent="0.25">
      <c r="A77" s="5" t="s">
        <v>26</v>
      </c>
      <c r="B77" s="13">
        <v>38750</v>
      </c>
    </row>
    <row r="78" spans="1:3" ht="16.5" thickBot="1" x14ac:dyDescent="0.3">
      <c r="A78" s="4" t="s">
        <v>19</v>
      </c>
      <c r="B78" s="12">
        <v>838.5</v>
      </c>
    </row>
    <row r="79" spans="1:3" ht="15.75" x14ac:dyDescent="0.25">
      <c r="A79" s="47" t="s">
        <v>27</v>
      </c>
      <c r="B79" s="34"/>
    </row>
    <row r="80" spans="1:3" ht="15.75" x14ac:dyDescent="0.25">
      <c r="A80" s="24" t="s">
        <v>18</v>
      </c>
      <c r="B80" s="25">
        <v>1492.8</v>
      </c>
    </row>
    <row r="81" spans="1:2" ht="15.75" x14ac:dyDescent="0.25">
      <c r="A81" s="48" t="s">
        <v>19</v>
      </c>
      <c r="B81" s="49">
        <v>6585</v>
      </c>
    </row>
    <row r="82" spans="1:2" ht="16.5" thickBot="1" x14ac:dyDescent="0.3">
      <c r="A82" s="36" t="s">
        <v>17</v>
      </c>
      <c r="B82" s="27">
        <v>36270</v>
      </c>
    </row>
    <row r="83" spans="1:2" ht="15.75" x14ac:dyDescent="0.25">
      <c r="A83" s="9" t="s">
        <v>28</v>
      </c>
      <c r="B83" s="13"/>
    </row>
    <row r="84" spans="1:2" ht="15.75" x14ac:dyDescent="0.25">
      <c r="A84" s="5" t="s">
        <v>24</v>
      </c>
      <c r="B84" s="13">
        <v>38750</v>
      </c>
    </row>
    <row r="85" spans="1:2" ht="15.75" x14ac:dyDescent="0.25">
      <c r="A85" s="48" t="s">
        <v>19</v>
      </c>
      <c r="B85" s="49">
        <v>950</v>
      </c>
    </row>
    <row r="86" spans="1:2" ht="16.5" thickBot="1" x14ac:dyDescent="0.3">
      <c r="A86" s="5" t="s">
        <v>18</v>
      </c>
      <c r="B86" s="13">
        <v>2808</v>
      </c>
    </row>
    <row r="87" spans="1:2" ht="15.75" x14ac:dyDescent="0.25">
      <c r="A87" s="8" t="s">
        <v>29</v>
      </c>
      <c r="B87" s="15"/>
    </row>
    <row r="88" spans="1:2" ht="15.75" x14ac:dyDescent="0.25">
      <c r="A88" s="5" t="s">
        <v>19</v>
      </c>
      <c r="B88" s="13">
        <f>3000+15077</f>
        <v>18077</v>
      </c>
    </row>
    <row r="89" spans="1:2" ht="15.75" x14ac:dyDescent="0.25">
      <c r="A89" s="5" t="s">
        <v>18</v>
      </c>
      <c r="B89" s="13">
        <v>973.2</v>
      </c>
    </row>
    <row r="90" spans="1:2" ht="16.5" thickBot="1" x14ac:dyDescent="0.3">
      <c r="A90" s="4" t="s">
        <v>24</v>
      </c>
      <c r="B90" s="12">
        <v>36670</v>
      </c>
    </row>
    <row r="91" spans="1:2" ht="15.75" x14ac:dyDescent="0.25">
      <c r="A91" s="31" t="s">
        <v>30</v>
      </c>
      <c r="B91" s="13"/>
    </row>
    <row r="92" spans="1:2" ht="31.5" x14ac:dyDescent="0.25">
      <c r="A92" s="5" t="s">
        <v>22</v>
      </c>
      <c r="B92" s="17">
        <v>10530</v>
      </c>
    </row>
    <row r="93" spans="1:2" ht="15.75" x14ac:dyDescent="0.25">
      <c r="A93" s="5" t="s">
        <v>18</v>
      </c>
      <c r="B93" s="17">
        <v>4671.6000000000004</v>
      </c>
    </row>
    <row r="94" spans="1:2" ht="15.75" x14ac:dyDescent="0.25">
      <c r="A94" s="5" t="s">
        <v>49</v>
      </c>
      <c r="B94" s="17">
        <v>14030</v>
      </c>
    </row>
    <row r="95" spans="1:2" ht="16.5" thickBot="1" x14ac:dyDescent="0.3">
      <c r="A95" s="4" t="s">
        <v>19</v>
      </c>
      <c r="B95" s="16">
        <v>0</v>
      </c>
    </row>
    <row r="96" spans="1:2" ht="15.75" x14ac:dyDescent="0.25">
      <c r="A96" s="9" t="s">
        <v>44</v>
      </c>
      <c r="B96" s="13"/>
    </row>
    <row r="97" spans="1:2" ht="15.75" x14ac:dyDescent="0.25">
      <c r="A97" s="5" t="s">
        <v>31</v>
      </c>
      <c r="B97" s="13">
        <v>38750</v>
      </c>
    </row>
    <row r="98" spans="1:2" ht="15.75" x14ac:dyDescent="0.25">
      <c r="A98" s="5" t="s">
        <v>32</v>
      </c>
      <c r="B98" s="13">
        <v>7249</v>
      </c>
    </row>
    <row r="99" spans="1:2" ht="16.5" thickBot="1" x14ac:dyDescent="0.3">
      <c r="A99" s="4" t="s">
        <v>33</v>
      </c>
      <c r="B99" s="12">
        <v>3003.6</v>
      </c>
    </row>
    <row r="100" spans="1:2" ht="15.75" x14ac:dyDescent="0.25">
      <c r="A100" s="8" t="s">
        <v>34</v>
      </c>
      <c r="B100" s="13"/>
    </row>
    <row r="101" spans="1:2" ht="15.75" x14ac:dyDescent="0.25">
      <c r="A101" s="5" t="s">
        <v>35</v>
      </c>
      <c r="B101" s="13">
        <v>18700</v>
      </c>
    </row>
    <row r="102" spans="1:2" ht="15.75" x14ac:dyDescent="0.25">
      <c r="A102" s="5" t="s">
        <v>66</v>
      </c>
      <c r="B102" s="13">
        <v>4950</v>
      </c>
    </row>
    <row r="103" spans="1:2" ht="15.75" x14ac:dyDescent="0.25">
      <c r="A103" s="5" t="s">
        <v>67</v>
      </c>
      <c r="B103" s="13">
        <v>21500</v>
      </c>
    </row>
    <row r="104" spans="1:2" ht="15.75" x14ac:dyDescent="0.25">
      <c r="A104" s="5" t="s">
        <v>18</v>
      </c>
      <c r="B104" s="13">
        <v>15064.8</v>
      </c>
    </row>
    <row r="105" spans="1:2" ht="16.5" thickBot="1" x14ac:dyDescent="0.3">
      <c r="A105" s="4" t="s">
        <v>19</v>
      </c>
      <c r="B105" s="12">
        <v>40696</v>
      </c>
    </row>
    <row r="106" spans="1:2" ht="15.75" x14ac:dyDescent="0.25">
      <c r="A106" s="9" t="s">
        <v>56</v>
      </c>
      <c r="B106" s="11"/>
    </row>
    <row r="107" spans="1:2" ht="31.5" x14ac:dyDescent="0.25">
      <c r="A107" s="5" t="s">
        <v>22</v>
      </c>
      <c r="B107" s="11">
        <v>21700</v>
      </c>
    </row>
    <row r="108" spans="1:2" ht="15.75" x14ac:dyDescent="0.25">
      <c r="A108" s="5" t="s">
        <v>64</v>
      </c>
      <c r="B108" s="11">
        <v>7970</v>
      </c>
    </row>
    <row r="109" spans="1:2" ht="15.75" x14ac:dyDescent="0.25">
      <c r="A109" s="5" t="s">
        <v>33</v>
      </c>
      <c r="B109" s="11">
        <v>20530.8</v>
      </c>
    </row>
    <row r="110" spans="1:2" ht="16.5" thickBot="1" x14ac:dyDescent="0.3">
      <c r="A110" s="5" t="s">
        <v>19</v>
      </c>
      <c r="B110" s="11">
        <v>26193</v>
      </c>
    </row>
    <row r="111" spans="1:2" ht="15.75" x14ac:dyDescent="0.25">
      <c r="A111" s="26" t="s">
        <v>57</v>
      </c>
      <c r="B111" s="34"/>
    </row>
    <row r="112" spans="1:2" ht="15.75" x14ac:dyDescent="0.25">
      <c r="A112" s="5" t="s">
        <v>19</v>
      </c>
      <c r="B112" s="11">
        <v>1948</v>
      </c>
    </row>
    <row r="113" spans="1:2" ht="31.5" x14ac:dyDescent="0.25">
      <c r="A113" s="24" t="s">
        <v>22</v>
      </c>
      <c r="B113" s="25">
        <v>21700</v>
      </c>
    </row>
    <row r="114" spans="1:2" ht="15.75" x14ac:dyDescent="0.25">
      <c r="A114" s="24" t="s">
        <v>68</v>
      </c>
      <c r="B114" s="25">
        <v>134000</v>
      </c>
    </row>
    <row r="115" spans="1:2" ht="16.5" thickBot="1" x14ac:dyDescent="0.3">
      <c r="A115" s="4" t="s">
        <v>18</v>
      </c>
      <c r="B115" s="27">
        <v>8090.4</v>
      </c>
    </row>
    <row r="116" spans="1:2" ht="15.75" x14ac:dyDescent="0.25">
      <c r="A116" s="26" t="s">
        <v>58</v>
      </c>
      <c r="B116" s="34"/>
    </row>
    <row r="117" spans="1:2" ht="31.5" x14ac:dyDescent="0.25">
      <c r="A117" s="24" t="s">
        <v>22</v>
      </c>
      <c r="B117" s="25">
        <v>21700</v>
      </c>
    </row>
    <row r="118" spans="1:2" ht="15.75" x14ac:dyDescent="0.25">
      <c r="A118" s="24" t="s">
        <v>19</v>
      </c>
      <c r="B118" s="25">
        <v>4732</v>
      </c>
    </row>
    <row r="119" spans="1:2" ht="16.5" thickBot="1" x14ac:dyDescent="0.3">
      <c r="A119" s="5" t="s">
        <v>18</v>
      </c>
      <c r="B119" s="25">
        <v>901.2</v>
      </c>
    </row>
    <row r="120" spans="1:2" ht="15.75" x14ac:dyDescent="0.25">
      <c r="A120" s="26" t="s">
        <v>59</v>
      </c>
      <c r="B120" s="34"/>
    </row>
    <row r="121" spans="1:2" ht="31.5" x14ac:dyDescent="0.25">
      <c r="A121" s="24" t="s">
        <v>22</v>
      </c>
      <c r="B121" s="25">
        <v>6000</v>
      </c>
    </row>
    <row r="122" spans="1:2" ht="15.75" x14ac:dyDescent="0.25">
      <c r="A122" s="5" t="s">
        <v>49</v>
      </c>
      <c r="B122" s="17">
        <v>29869</v>
      </c>
    </row>
    <row r="123" spans="1:2" ht="15.75" x14ac:dyDescent="0.25">
      <c r="A123" s="24" t="s">
        <v>19</v>
      </c>
      <c r="B123" s="25">
        <v>1600</v>
      </c>
    </row>
    <row r="124" spans="1:2" ht="16.5" thickBot="1" x14ac:dyDescent="0.3">
      <c r="A124" s="36" t="s">
        <v>18</v>
      </c>
      <c r="B124" s="27">
        <v>2266.1999999999998</v>
      </c>
    </row>
    <row r="125" spans="1:2" ht="15.75" x14ac:dyDescent="0.25">
      <c r="A125" s="35" t="s">
        <v>60</v>
      </c>
      <c r="B125" s="25"/>
    </row>
    <row r="126" spans="1:2" ht="31.5" x14ac:dyDescent="0.25">
      <c r="A126" s="24" t="s">
        <v>22</v>
      </c>
      <c r="B126" s="25">
        <v>21700</v>
      </c>
    </row>
    <row r="127" spans="1:2" ht="15.75" x14ac:dyDescent="0.25">
      <c r="A127" s="24" t="s">
        <v>19</v>
      </c>
      <c r="B127" s="25">
        <v>1310</v>
      </c>
    </row>
    <row r="128" spans="1:2" ht="16.5" thickBot="1" x14ac:dyDescent="0.3">
      <c r="A128" s="4" t="s">
        <v>18</v>
      </c>
      <c r="B128" s="27">
        <v>901.2</v>
      </c>
    </row>
    <row r="129" spans="1:2" ht="15.75" x14ac:dyDescent="0.25">
      <c r="A129" s="26" t="s">
        <v>61</v>
      </c>
      <c r="B129" s="34"/>
    </row>
    <row r="130" spans="1:2" ht="15.75" x14ac:dyDescent="0.25">
      <c r="A130" s="24" t="s">
        <v>19</v>
      </c>
      <c r="B130" s="25">
        <v>2700</v>
      </c>
    </row>
    <row r="131" spans="1:2" ht="15.75" x14ac:dyDescent="0.25">
      <c r="A131" s="5" t="s">
        <v>49</v>
      </c>
      <c r="B131" s="17">
        <v>26564</v>
      </c>
    </row>
    <row r="132" spans="1:2" ht="31.5" x14ac:dyDescent="0.25">
      <c r="A132" s="24" t="s">
        <v>22</v>
      </c>
      <c r="B132" s="25">
        <v>6000</v>
      </c>
    </row>
    <row r="133" spans="1:2" ht="16.5" thickBot="1" x14ac:dyDescent="0.3">
      <c r="A133" s="5" t="s">
        <v>18</v>
      </c>
      <c r="B133" s="25">
        <v>2266.1999999999998</v>
      </c>
    </row>
    <row r="134" spans="1:2" ht="15.75" x14ac:dyDescent="0.25">
      <c r="A134" s="55" t="s">
        <v>71</v>
      </c>
      <c r="B134" s="52"/>
    </row>
    <row r="135" spans="1:2" ht="15.75" x14ac:dyDescent="0.25">
      <c r="A135" s="56" t="s">
        <v>35</v>
      </c>
      <c r="B135" s="53">
        <v>40800</v>
      </c>
    </row>
    <row r="136" spans="1:2" ht="16.5" thickBot="1" x14ac:dyDescent="0.3">
      <c r="A136" s="57"/>
      <c r="B136" s="54"/>
    </row>
    <row r="137" spans="1:2" ht="24" customHeight="1" x14ac:dyDescent="0.25">
      <c r="A137" s="64" t="s">
        <v>75</v>
      </c>
      <c r="B137" s="71"/>
    </row>
    <row r="138" spans="1:2" ht="15.75" x14ac:dyDescent="0.25">
      <c r="A138" s="51" t="s">
        <v>53</v>
      </c>
      <c r="B138" s="58">
        <v>221605</v>
      </c>
    </row>
    <row r="139" spans="1:2" ht="30" customHeight="1" x14ac:dyDescent="0.25">
      <c r="A139" s="51" t="s">
        <v>72</v>
      </c>
      <c r="B139" s="58">
        <v>50000</v>
      </c>
    </row>
    <row r="140" spans="1:2" ht="32.25" thickBot="1" x14ac:dyDescent="0.3">
      <c r="A140" s="59" t="s">
        <v>73</v>
      </c>
      <c r="B140" s="60">
        <v>375560</v>
      </c>
    </row>
    <row r="141" spans="1:2" ht="15.75" x14ac:dyDescent="0.25">
      <c r="A141" s="21"/>
      <c r="B141" s="33"/>
    </row>
    <row r="142" spans="1:2" ht="15.75" x14ac:dyDescent="0.25">
      <c r="A142" s="21"/>
      <c r="B142" s="33"/>
    </row>
    <row r="143" spans="1:2" x14ac:dyDescent="0.25">
      <c r="B143" s="33"/>
    </row>
  </sheetData>
  <mergeCells count="8">
    <mergeCell ref="A1:B2"/>
    <mergeCell ref="A24:B24"/>
    <mergeCell ref="A29:B29"/>
    <mergeCell ref="A137:B137"/>
    <mergeCell ref="A3:B3"/>
    <mergeCell ref="A16:B16"/>
    <mergeCell ref="A17:B17"/>
    <mergeCell ref="A18:B18"/>
  </mergeCells>
  <hyperlinks>
    <hyperlink ref="A96" r:id="rId1" display="https://doroga-zhizni.org/tanya-s-ne-ostavit-v-odinochestve.html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декабрь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a.kotelnikova</cp:lastModifiedBy>
  <dcterms:created xsi:type="dcterms:W3CDTF">2020-10-08T09:15:41Z</dcterms:created>
  <dcterms:modified xsi:type="dcterms:W3CDTF">2021-01-17T09:26:57Z</dcterms:modified>
</cp:coreProperties>
</file>